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<sst xmlns="http://schemas.openxmlformats.org/spreadsheetml/2006/main" count="173" uniqueCount="71">
  <si>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</si>
  <si>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</si>
  <si>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</si>
  <si>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</si>
  <si>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</si>
  <si>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</si>
  <si>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</si>
  <si>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</si>
  <si>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</si>
  <si>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</si>
  <si>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</si>
  <si>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</si>
  <si>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</si>
  <si>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</si>
  <si>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</si>
  <si>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</si>
  <si>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</si>
  <si>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</si>
  <si>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</si>
  <si>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</si>
  <si>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</si>
  <si>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</si>
  <si>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</si>
  <si>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</si>
  <si>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Date</t>
  </si>
  <si>
    <t>Rating</t>
  </si>
  <si>
    <t>List Course Rating / Slope</t>
  </si>
  <si>
    <t>Yardage</t>
  </si>
  <si>
    <t>Conditions</t>
  </si>
  <si>
    <t>Par by Hole</t>
  </si>
  <si>
    <t>Par 36</t>
  </si>
  <si>
    <t>Course</t>
  </si>
  <si>
    <t>Sunny and warm</t>
  </si>
  <si>
    <t>South Hills (Fond du Lac)</t>
  </si>
  <si>
    <t>Flyway Conference Mini-Tour: Host-St. Mary's Springs</t>
  </si>
  <si>
    <t>Kettle Moraine Lutheran</t>
  </si>
  <si>
    <t>Horicon</t>
  </si>
  <si>
    <t>Lomira</t>
  </si>
  <si>
    <t>Laconia</t>
  </si>
  <si>
    <t>Mayville</t>
  </si>
  <si>
    <t>North Fond du Lac</t>
  </si>
  <si>
    <t>Omro</t>
  </si>
  <si>
    <t>St. Mary's Springs</t>
  </si>
  <si>
    <t>Winnebago Lutheran Academy</t>
  </si>
  <si>
    <t>Eric Schroeder</t>
  </si>
  <si>
    <t>Cody Dohrman</t>
  </si>
  <si>
    <t>Matt Patchett</t>
  </si>
  <si>
    <t>Tim Anderson</t>
  </si>
  <si>
    <t>Nate Strigenz</t>
  </si>
  <si>
    <t>Sean Ahern</t>
  </si>
  <si>
    <t>David Joslyn</t>
  </si>
  <si>
    <t>Jaryd Schmitz</t>
  </si>
  <si>
    <t>Ben Mand</t>
  </si>
  <si>
    <t>Brian Eimiller</t>
  </si>
  <si>
    <t>Cameron Kuehl</t>
  </si>
  <si>
    <t>Brice Han</t>
  </si>
  <si>
    <t>Brandon Mueller</t>
  </si>
  <si>
    <t>Dominic Nonhof</t>
  </si>
  <si>
    <t>Brady Haugen</t>
  </si>
  <si>
    <t>A. Chanto</t>
  </si>
  <si>
    <t>Scott Steffens</t>
  </si>
  <si>
    <t>Abbey Maas</t>
  </si>
  <si>
    <t>Mike Dean</t>
  </si>
  <si>
    <t>Lexi Westphal</t>
  </si>
  <si>
    <t>Owen Vande Zande</t>
  </si>
  <si>
    <t>Alex Holdridge</t>
  </si>
  <si>
    <t>Jonathan Opheim</t>
  </si>
  <si>
    <t>Josh Kottke</t>
  </si>
  <si>
    <t>Individual scores unavailable from Horicon,</t>
  </si>
  <si>
    <t>KML and Omro</t>
  </si>
  <si>
    <t>**MEDALIST**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</si>
</sst>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8">
      <selection activeCell="X12" sqref="X12:X1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9" t="s">
        <v>23</v>
      </c>
      <c r="B1" s="38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 t="s">
        <v>31</v>
      </c>
      <c r="B2" s="38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10" t="s">
        <v>24</v>
      </c>
      <c r="B3" s="36">
        <v>41022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10" t="s">
        <v>25</v>
      </c>
      <c r="B4" s="36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10" t="s">
        <v>27</v>
      </c>
      <c r="B5" s="36" t="s">
        <v>30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10" t="s">
        <v>28</v>
      </c>
      <c r="B6" s="36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4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4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7" t="s">
        <v>36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 ht="12.75">
      <c r="A12" s="30">
        <v>1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0</v>
      </c>
      <c r="X12" s="1" t="s">
        <v>68</v>
      </c>
      <c r="Y12" s="39"/>
    </row>
    <row r="13" spans="1:25" ht="12.75">
      <c r="A13" s="30">
        <v>2</v>
      </c>
      <c r="B13" s="20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0</v>
      </c>
      <c r="X13" s="1" t="s">
        <v>69</v>
      </c>
      <c r="Y13"/>
    </row>
    <row r="14" spans="1:25" ht="12.75">
      <c r="A14" s="30">
        <v>3</v>
      </c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0</v>
      </c>
      <c r="Y14" s="39"/>
    </row>
    <row r="15" spans="1:25" ht="12.75">
      <c r="A15" s="30">
        <v>4</v>
      </c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0</v>
      </c>
      <c r="Y15"/>
    </row>
    <row r="16" spans="3:25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v>206</v>
      </c>
      <c r="M16" s="23"/>
      <c r="N16" s="23"/>
      <c r="O16" s="23"/>
      <c r="V16" s="24"/>
      <c r="W16" s="25">
        <v>206</v>
      </c>
      <c r="Y16" s="39"/>
    </row>
    <row r="17" spans="1:25" ht="12.75">
      <c r="A17" s="7" t="s">
        <v>35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/>
    </row>
    <row r="18" spans="1:25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Y18" s="39"/>
    </row>
    <row r="19" spans="1:25" ht="12.75">
      <c r="A19" s="30">
        <v>1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0</v>
      </c>
      <c r="Y19"/>
    </row>
    <row r="20" spans="1:25" ht="12.75">
      <c r="A20" s="30">
        <v>2</v>
      </c>
      <c r="B20" s="20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0</v>
      </c>
      <c r="Y20" s="39"/>
    </row>
    <row r="21" spans="1:23" ht="12.75">
      <c r="A21" s="30">
        <v>3</v>
      </c>
      <c r="B21" s="20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0</v>
      </c>
    </row>
    <row r="22" spans="1:23" ht="12.75">
      <c r="A22" s="30">
        <v>4</v>
      </c>
      <c r="B22" s="20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0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v>175</v>
      </c>
      <c r="M23" s="23"/>
      <c r="N23" s="23"/>
      <c r="O23" s="23"/>
      <c r="V23" s="24"/>
      <c r="W23" s="25">
        <v>175</v>
      </c>
    </row>
    <row r="24" spans="1:23" ht="15" customHeight="1">
      <c r="A24" s="8" t="s">
        <v>38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8">
        <v>51</v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51</v>
      </c>
    </row>
    <row r="27" spans="1:23" ht="12.75">
      <c r="A27" s="30">
        <v>2</v>
      </c>
      <c r="B27" s="20" t="s">
        <v>65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52</v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52</v>
      </c>
    </row>
    <row r="28" spans="1:23" ht="12.75">
      <c r="A28" s="30">
        <v>3</v>
      </c>
      <c r="B28" s="20" t="s">
        <v>66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v>55</v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55</v>
      </c>
    </row>
    <row r="29" spans="1:23" ht="12.75">
      <c r="A29" s="30">
        <v>4</v>
      </c>
      <c r="B29" s="20" t="s">
        <v>67</v>
      </c>
      <c r="C29" s="17"/>
      <c r="D29" s="17"/>
      <c r="E29" s="17"/>
      <c r="F29" s="17"/>
      <c r="G29" s="17"/>
      <c r="H29" s="17"/>
      <c r="I29" s="17"/>
      <c r="J29" s="17"/>
      <c r="K29" s="17"/>
      <c r="L29" s="18">
        <v>55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55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213</v>
      </c>
      <c r="M30" s="23"/>
      <c r="N30" s="23"/>
      <c r="O30" s="23"/>
      <c r="V30" s="24"/>
      <c r="W30" s="25">
        <f>IF(COUNT(W26:W29)=4,SUM(W26:W29),IF(COUNTBLANK(W26:W29)&gt;0,SUM(W26:W29),"DQ"))</f>
        <v>213</v>
      </c>
    </row>
    <row r="31" spans="1:23" ht="12.75">
      <c r="A31" s="7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 t="s">
        <v>60</v>
      </c>
      <c r="C33" s="17"/>
      <c r="D33" s="17"/>
      <c r="E33" s="17"/>
      <c r="F33" s="17"/>
      <c r="G33" s="17"/>
      <c r="H33" s="17"/>
      <c r="I33" s="17"/>
      <c r="J33" s="17"/>
      <c r="K33" s="17"/>
      <c r="L33" s="18">
        <v>41</v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41</v>
      </c>
    </row>
    <row r="34" spans="1:23" ht="12.75">
      <c r="A34" s="30">
        <v>2</v>
      </c>
      <c r="B34" s="20" t="s">
        <v>61</v>
      </c>
      <c r="C34" s="17"/>
      <c r="D34" s="17"/>
      <c r="E34" s="17"/>
      <c r="F34" s="17"/>
      <c r="G34" s="17"/>
      <c r="H34" s="17"/>
      <c r="I34" s="17"/>
      <c r="J34" s="17"/>
      <c r="K34" s="17"/>
      <c r="L34" s="18">
        <v>46</v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46</v>
      </c>
    </row>
    <row r="35" spans="1:23" ht="12.75">
      <c r="A35" s="30">
        <v>3</v>
      </c>
      <c r="B35" s="20" t="s">
        <v>62</v>
      </c>
      <c r="C35" s="17"/>
      <c r="D35" s="17"/>
      <c r="E35" s="17"/>
      <c r="F35" s="17"/>
      <c r="G35" s="17"/>
      <c r="H35" s="17"/>
      <c r="I35" s="17"/>
      <c r="J35" s="17"/>
      <c r="K35" s="17"/>
      <c r="L35" s="18">
        <v>49</v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49</v>
      </c>
    </row>
    <row r="36" spans="1:23" ht="12.75">
      <c r="A36" s="30">
        <v>4</v>
      </c>
      <c r="B36" s="20" t="s">
        <v>63</v>
      </c>
      <c r="C36" s="17"/>
      <c r="D36" s="17"/>
      <c r="E36" s="17"/>
      <c r="F36" s="17"/>
      <c r="G36" s="17"/>
      <c r="H36" s="17"/>
      <c r="I36" s="17"/>
      <c r="J36" s="17"/>
      <c r="K36" s="17"/>
      <c r="L36" s="18">
        <v>50</v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50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186</v>
      </c>
      <c r="M37" s="23"/>
      <c r="N37" s="23"/>
      <c r="O37" s="23"/>
      <c r="V37" s="24"/>
      <c r="W37" s="25">
        <f>IF(COUNT(W33:W36)=4,SUM(W33:W36),IF(COUNTBLANK(W33:W36)&gt;0,SUM(W33:W36),"DQ"))</f>
        <v>186</v>
      </c>
    </row>
    <row r="38" spans="1:23" ht="12.75">
      <c r="A38" s="7" t="s">
        <v>39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 t="s">
        <v>56</v>
      </c>
      <c r="C40" s="17"/>
      <c r="D40" s="17"/>
      <c r="E40" s="17"/>
      <c r="F40" s="17"/>
      <c r="G40" s="17"/>
      <c r="H40" s="17"/>
      <c r="I40" s="17"/>
      <c r="J40" s="17"/>
      <c r="K40" s="17"/>
      <c r="L40" s="18">
        <v>39</v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39</v>
      </c>
    </row>
    <row r="41" spans="1:23" ht="12.75">
      <c r="A41" s="30">
        <v>2</v>
      </c>
      <c r="B41" s="20" t="s">
        <v>57</v>
      </c>
      <c r="C41" s="17"/>
      <c r="D41" s="17"/>
      <c r="E41" s="17"/>
      <c r="F41" s="17"/>
      <c r="G41" s="17"/>
      <c r="H41" s="17"/>
      <c r="I41" s="17"/>
      <c r="J41" s="17"/>
      <c r="K41" s="17"/>
      <c r="L41" s="18">
        <v>52</v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52</v>
      </c>
    </row>
    <row r="42" spans="1:23" ht="12.75">
      <c r="A42" s="30">
        <v>3</v>
      </c>
      <c r="B42" s="20" t="s">
        <v>58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53</v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53</v>
      </c>
    </row>
    <row r="43" spans="1:23" ht="12.75">
      <c r="A43" s="30">
        <v>4</v>
      </c>
      <c r="B43" s="20" t="s">
        <v>59</v>
      </c>
      <c r="C43" s="17"/>
      <c r="D43" s="17"/>
      <c r="E43" s="17"/>
      <c r="F43" s="17"/>
      <c r="G43" s="17"/>
      <c r="H43" s="17"/>
      <c r="I43" s="17"/>
      <c r="J43" s="17"/>
      <c r="K43" s="17"/>
      <c r="L43" s="18">
        <v>57</v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57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201</v>
      </c>
      <c r="M44" s="23"/>
      <c r="N44" s="23"/>
      <c r="O44" s="23"/>
      <c r="V44" s="24"/>
      <c r="W44" s="25">
        <f>IF(COUNT(W40:W43)=4,SUM(W40:W43),IF(COUNTBLANK(W40:W43)&gt;0,SUM(W40:W43),"DQ"))</f>
        <v>201</v>
      </c>
    </row>
    <row r="45" spans="1:23" ht="12.75">
      <c r="A45" s="7" t="s">
        <v>40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 t="s">
        <v>52</v>
      </c>
      <c r="C47" s="17"/>
      <c r="D47" s="17"/>
      <c r="E47" s="17"/>
      <c r="F47" s="17"/>
      <c r="G47" s="17"/>
      <c r="H47" s="17"/>
      <c r="I47" s="17"/>
      <c r="J47" s="17"/>
      <c r="K47" s="17"/>
      <c r="L47" s="18">
        <v>48</v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48</v>
      </c>
    </row>
    <row r="48" spans="1:23" ht="12.75">
      <c r="A48" s="30">
        <v>2</v>
      </c>
      <c r="B48" s="20" t="s">
        <v>53</v>
      </c>
      <c r="C48" s="17"/>
      <c r="D48" s="17"/>
      <c r="E48" s="17"/>
      <c r="F48" s="17"/>
      <c r="G48" s="17"/>
      <c r="H48" s="17"/>
      <c r="I48" s="17"/>
      <c r="J48" s="17"/>
      <c r="K48" s="17"/>
      <c r="L48" s="18">
        <v>52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52</v>
      </c>
    </row>
    <row r="49" spans="1:23" ht="12.75">
      <c r="A49" s="30">
        <v>3</v>
      </c>
      <c r="B49" s="20" t="s">
        <v>54</v>
      </c>
      <c r="C49" s="17"/>
      <c r="D49" s="17"/>
      <c r="E49" s="17"/>
      <c r="F49" s="17"/>
      <c r="G49" s="17"/>
      <c r="H49" s="17"/>
      <c r="I49" s="17"/>
      <c r="J49" s="17"/>
      <c r="K49" s="17"/>
      <c r="L49" s="18">
        <v>53</v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53</v>
      </c>
    </row>
    <row r="50" spans="1:23" ht="12.75">
      <c r="A50" s="30">
        <v>4</v>
      </c>
      <c r="B50" s="20" t="s">
        <v>55</v>
      </c>
      <c r="C50" s="17"/>
      <c r="D50" s="17"/>
      <c r="E50" s="17"/>
      <c r="F50" s="17"/>
      <c r="G50" s="17"/>
      <c r="H50" s="17"/>
      <c r="I50" s="17"/>
      <c r="J50" s="17"/>
      <c r="K50" s="17"/>
      <c r="L50" s="18">
        <v>54</v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54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207</v>
      </c>
      <c r="M51" s="23"/>
      <c r="N51" s="23"/>
      <c r="O51" s="23"/>
      <c r="V51" s="24"/>
      <c r="W51" s="25">
        <f>IF(COUNT(W47:W50)=4,SUM(W47:W50),IF(COUNTBLANK(W47:W50)&gt;0,SUM(W47:W50),"DQ"))</f>
        <v>207</v>
      </c>
    </row>
    <row r="52" spans="1:23" ht="12.75">
      <c r="A52" s="7" t="s">
        <v>41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v>170</v>
      </c>
      <c r="M58" s="23"/>
      <c r="N58" s="23"/>
      <c r="O58" s="23"/>
      <c r="V58" s="24"/>
      <c r="W58" s="25">
        <v>170</v>
      </c>
    </row>
    <row r="59" spans="1:23" ht="12.75">
      <c r="A59" s="7" t="s">
        <v>42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 t="s">
        <v>48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v>36</v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36</v>
      </c>
    </row>
    <row r="62" spans="1:23" ht="12.75">
      <c r="A62" s="30">
        <v>2</v>
      </c>
      <c r="B62" s="20" t="s">
        <v>49</v>
      </c>
      <c r="C62" s="17"/>
      <c r="D62" s="17"/>
      <c r="E62" s="17"/>
      <c r="F62" s="17"/>
      <c r="G62" s="17"/>
      <c r="H62" s="17"/>
      <c r="I62" s="17"/>
      <c r="J62" s="17"/>
      <c r="K62" s="17"/>
      <c r="L62" s="18">
        <v>37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37</v>
      </c>
    </row>
    <row r="63" spans="1:23" ht="12.75">
      <c r="A63" s="30">
        <v>3</v>
      </c>
      <c r="B63" s="20" t="s">
        <v>50</v>
      </c>
      <c r="C63" s="17"/>
      <c r="D63" s="17"/>
      <c r="E63" s="17"/>
      <c r="F63" s="17"/>
      <c r="G63" s="17"/>
      <c r="H63" s="17"/>
      <c r="I63" s="17"/>
      <c r="J63" s="17"/>
      <c r="K63" s="17"/>
      <c r="L63" s="18">
        <v>43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43</v>
      </c>
    </row>
    <row r="64" spans="1:23" ht="12.75">
      <c r="A64" s="30">
        <v>4</v>
      </c>
      <c r="B64" s="20" t="s">
        <v>51</v>
      </c>
      <c r="C64" s="17"/>
      <c r="D64" s="17"/>
      <c r="E64" s="17"/>
      <c r="F64" s="17"/>
      <c r="G64" s="17"/>
      <c r="H64" s="17"/>
      <c r="I64" s="17"/>
      <c r="J64" s="17"/>
      <c r="K64" s="17"/>
      <c r="L64" s="18">
        <v>47</v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47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163</v>
      </c>
      <c r="M65" s="23"/>
      <c r="N65" s="23"/>
      <c r="O65" s="23"/>
      <c r="V65" s="24"/>
      <c r="W65" s="25">
        <f>IF(COUNT(W61:W64)=4,SUM(W61:W64),IF(COUNTBLANK(W61:W64)&gt;0,SUM(W61:W64),"DQ"))</f>
        <v>163</v>
      </c>
    </row>
    <row r="66" spans="1:23" ht="12.75">
      <c r="A66" s="7" t="s">
        <v>43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44</v>
      </c>
      <c r="C68" s="17"/>
      <c r="D68" s="17"/>
      <c r="E68" s="17"/>
      <c r="F68" s="17"/>
      <c r="G68" s="17"/>
      <c r="H68" s="17"/>
      <c r="I68" s="17"/>
      <c r="J68" s="17"/>
      <c r="K68" s="17"/>
      <c r="L68" s="18">
        <v>42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42</v>
      </c>
    </row>
    <row r="69" spans="1:23" ht="12.75">
      <c r="A69" s="30">
        <v>2</v>
      </c>
      <c r="B69" s="20" t="s">
        <v>45</v>
      </c>
      <c r="C69" s="17"/>
      <c r="D69" s="17"/>
      <c r="E69" s="17"/>
      <c r="F69" s="17"/>
      <c r="G69" s="17"/>
      <c r="H69" s="17"/>
      <c r="I69" s="17"/>
      <c r="J69" s="17"/>
      <c r="K69" s="17"/>
      <c r="L69" s="18">
        <v>43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43</v>
      </c>
    </row>
    <row r="70" spans="1:23" ht="12.75">
      <c r="A70" s="30">
        <v>3</v>
      </c>
      <c r="B70" s="20" t="s">
        <v>46</v>
      </c>
      <c r="C70" s="17"/>
      <c r="D70" s="17"/>
      <c r="E70" s="17"/>
      <c r="F70" s="17"/>
      <c r="G70" s="17"/>
      <c r="H70" s="17"/>
      <c r="I70" s="17"/>
      <c r="J70" s="17"/>
      <c r="K70" s="17"/>
      <c r="L70" s="18">
        <v>43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43</v>
      </c>
    </row>
    <row r="71" spans="1:23" ht="12.75">
      <c r="A71" s="30">
        <v>4</v>
      </c>
      <c r="B71" s="20" t="s">
        <v>47</v>
      </c>
      <c r="C71" s="17"/>
      <c r="D71" s="17"/>
      <c r="E71" s="17"/>
      <c r="F71" s="17"/>
      <c r="G71" s="17"/>
      <c r="H71" s="17"/>
      <c r="I71" s="17"/>
      <c r="J71" s="17"/>
      <c r="K71" s="17"/>
      <c r="L71" s="18">
        <v>46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46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174</v>
      </c>
      <c r="M72" s="23"/>
      <c r="N72" s="23"/>
      <c r="O72" s="23"/>
      <c r="V72" s="24"/>
      <c r="W72" s="25">
        <f>IF(COUNT(W68:W71)=4,SUM(W68:W71),IF(COUNTBLANK(W68:W71)&gt;0,SUM(W68:W71),"DQ"))</f>
        <v>174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22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Scoresheet'!W65&gt;0,'Automatic Scoresheet'!A59,"")</f>
        <v>St. Mary's Springs</v>
      </c>
      <c r="C2" s="5">
        <f>IF(COUNTBLANK(B2)=0,'Automatic Scoresheet'!W65,"")</f>
        <v>163</v>
      </c>
    </row>
    <row r="3" spans="1:3" ht="12.75">
      <c r="A3" s="33">
        <v>2</v>
      </c>
      <c r="B3" t="str">
        <f>IF('Automatic Scoresheet'!W58&gt;0,'Automatic Scoresheet'!A52,"")</f>
        <v>Omro</v>
      </c>
      <c r="C3" s="5">
        <f>IF(COUNTBLANK(B3)=0,'Automatic Scoresheet'!W58,"")</f>
        <v>170</v>
      </c>
    </row>
    <row r="4" spans="1:3" ht="12.75">
      <c r="A4" s="33">
        <v>3</v>
      </c>
      <c r="B4" t="str">
        <f>IF('Automatic Scoresheet'!W72&gt;0,'Automatic Scoresheet'!A66,"")</f>
        <v>Winnebago Lutheran Academy</v>
      </c>
      <c r="C4" s="5">
        <f>IF(COUNTBLANK(B4)=0,'Automatic Scoresheet'!W72,"")</f>
        <v>174</v>
      </c>
    </row>
    <row r="5" spans="1:3" ht="12.75">
      <c r="A5" s="33">
        <v>4</v>
      </c>
      <c r="B5" t="str">
        <f>IF('Automatic Scoresheet'!W23&gt;0,'Automatic Scoresheet'!A17,"")</f>
        <v>Kettle Moraine Lutheran</v>
      </c>
      <c r="C5" s="5">
        <f>IF(COUNTBLANK(B5)=0,'Automatic Scoresheet'!W23,"")</f>
        <v>175</v>
      </c>
    </row>
    <row r="6" spans="1:3" ht="12.75">
      <c r="A6" s="33">
        <v>5</v>
      </c>
      <c r="B6" t="str">
        <f>IF('Automatic Scoresheet'!W37&gt;0,'Automatic Scoresheet'!A31,"")</f>
        <v>Lomira</v>
      </c>
      <c r="C6" s="5">
        <f>IF(COUNTBLANK(B6)=0,'Automatic Scoresheet'!W37,"")</f>
        <v>186</v>
      </c>
    </row>
    <row r="7" spans="1:3" ht="12.75">
      <c r="A7" s="33">
        <v>6</v>
      </c>
      <c r="B7" t="str">
        <f>IF('Automatic Scoresheet'!W44&gt;0,'Automatic Scoresheet'!A38,"")</f>
        <v>Mayville</v>
      </c>
      <c r="C7" s="5">
        <f>IF(COUNTBLANK(B7)=0,'Automatic Scoresheet'!W44,"")</f>
        <v>201</v>
      </c>
    </row>
    <row r="8" spans="1:3" ht="12.75">
      <c r="A8" s="33">
        <v>7</v>
      </c>
      <c r="B8" t="str">
        <f>IF('Automatic Scoresheet'!W16&gt;0,'Automatic Scoresheet'!A10,"")</f>
        <v>Horicon</v>
      </c>
      <c r="C8" s="5">
        <f>IF(COUNTBLANK(B8)=0,'Automatic Scoresheet'!W16,"")</f>
        <v>206</v>
      </c>
    </row>
    <row r="9" spans="1:3" ht="12.75">
      <c r="A9" s="33">
        <v>8</v>
      </c>
      <c r="B9" t="str">
        <f>IF('Automatic Scoresheet'!W51&gt;0,'Automatic Scoresheet'!A45,"")</f>
        <v>North Fond du Lac</v>
      </c>
      <c r="C9" s="5">
        <f>IF(COUNTBLANK(B9)=0,'Automatic Scoresheet'!W51,"")</f>
        <v>207</v>
      </c>
    </row>
    <row r="10" spans="1:3" ht="12.75">
      <c r="A10" s="33">
        <v>9</v>
      </c>
      <c r="B10" t="str">
        <f>IF('Automatic Scoresheet'!W30&gt;0,'Automatic Scoresheet'!A24,"")</f>
        <v>Laconia</v>
      </c>
      <c r="C10" s="5">
        <f>IF(COUNTBLANK(B10)=0,'Automatic Scoresheet'!W30,"")</f>
        <v>213</v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22</v>
      </c>
      <c r="B1" s="3" t="s">
        <v>0</v>
      </c>
      <c r="C1" s="3" t="s">
        <v>13</v>
      </c>
      <c r="D1" s="4" t="s">
        <v>14</v>
      </c>
    </row>
    <row r="2" spans="1:5" s="3" customFormat="1" ht="12.75">
      <c r="A2" s="32">
        <v>1</v>
      </c>
      <c r="B2" t="str">
        <f>IF('Automatic Scoresheet'!W61&gt;0,'Automatic Scoresheet'!B61,"")</f>
        <v>Nate Strigenz</v>
      </c>
      <c r="C2" t="str">
        <f>IF(COUNTBLANK(B2)=1,"",'Automatic Scoresheet'!$A$59)</f>
        <v>St. Mary's Springs</v>
      </c>
      <c r="D2" s="5">
        <f>IF(COUNTBLANK(B2)=1,"",'Automatic Scoresheet'!W61)</f>
        <v>36</v>
      </c>
      <c r="E2" s="3" t="s">
        <v>70</v>
      </c>
    </row>
    <row r="3" spans="1:4" ht="12.75">
      <c r="A3" s="33">
        <v>2</v>
      </c>
      <c r="B3" t="str">
        <f>IF('Automatic Scoresheet'!W62&gt;0,'Automatic Scoresheet'!B62,"")</f>
        <v>Sean Ahern</v>
      </c>
      <c r="C3" t="str">
        <f>IF(COUNTBLANK(B3)=1,"",'Automatic Scoresheet'!$A$59)</f>
        <v>St. Mary's Springs</v>
      </c>
      <c r="D3" s="5">
        <f>IF(COUNTBLANK(B3)=1,"",'Automatic Scoresheet'!W62)</f>
        <v>37</v>
      </c>
    </row>
    <row r="4" spans="1:4" ht="12.75">
      <c r="A4" s="32">
        <v>3</v>
      </c>
      <c r="B4" t="str">
        <f>IF('Automatic Scoresheet'!W40&gt;0,'Automatic Scoresheet'!B40,"")</f>
        <v>Brandon Mueller</v>
      </c>
      <c r="C4" t="str">
        <f>IF(COUNTBLANK(B4)=1,"",'Automatic Scoresheet'!$A$38)</f>
        <v>Mayville</v>
      </c>
      <c r="D4" s="5">
        <f>IF(COUNTBLANK(B4)=1,"",'Automatic Scoresheet'!W40)</f>
        <v>39</v>
      </c>
    </row>
    <row r="5" spans="1:5" ht="12.75">
      <c r="A5" s="33">
        <v>4</v>
      </c>
      <c r="B5" t="str">
        <f>IF('Automatic Scoresheet'!W33&gt;0,'Automatic Scoresheet'!B33,"")</f>
        <v>Scott Steffens</v>
      </c>
      <c r="C5" t="str">
        <f>IF(COUNTBLANK(B5)=1,"",'Automatic Scoresheet'!$A$31)</f>
        <v>Lomira</v>
      </c>
      <c r="D5" s="5">
        <f>IF(COUNTBLANK(B5)=1,"",'Automatic Scoresheet'!W33)</f>
        <v>41</v>
      </c>
      <c r="E5" s="1" t="s">
        <v>68</v>
      </c>
    </row>
    <row r="6" spans="1:5" ht="12.75">
      <c r="A6" s="32">
        <v>5</v>
      </c>
      <c r="B6" t="str">
        <f>IF('Automatic Scoresheet'!W68&gt;0,'Automatic Scoresheet'!B68,"")</f>
        <v>Eric Schroeder</v>
      </c>
      <c r="C6" t="str">
        <f>IF(COUNTBLANK(B6)=1,"",'Automatic Scoresheet'!$A$66)</f>
        <v>Winnebago Lutheran Academy</v>
      </c>
      <c r="D6" s="5">
        <f>IF(COUNTBLANK(B6)=1,"",'Automatic Scoresheet'!W68)</f>
        <v>42</v>
      </c>
      <c r="E6" s="1" t="s">
        <v>69</v>
      </c>
    </row>
    <row r="7" spans="1:4" ht="12.75">
      <c r="A7" s="33">
        <v>6</v>
      </c>
      <c r="B7" t="str">
        <f>IF('Automatic Scoresheet'!W63&gt;0,'Automatic Scoresheet'!B63,"")</f>
        <v>David Joslyn</v>
      </c>
      <c r="C7" t="str">
        <f>IF(COUNTBLANK(B7)=1,"",'Automatic Scoresheet'!$A$59)</f>
        <v>St. Mary's Springs</v>
      </c>
      <c r="D7" s="5">
        <f>IF(COUNTBLANK(B7)=1,"",'Automatic Scoresheet'!W63)</f>
        <v>43</v>
      </c>
    </row>
    <row r="8" spans="1:4" ht="12.75">
      <c r="A8" s="32">
        <v>7</v>
      </c>
      <c r="B8" t="str">
        <f>IF('Automatic Scoresheet'!W69&gt;0,'Automatic Scoresheet'!B69,"")</f>
        <v>Cody Dohrman</v>
      </c>
      <c r="C8" t="str">
        <f>IF(COUNTBLANK(B8)=1,"",'Automatic Scoresheet'!$A$66)</f>
        <v>Winnebago Lutheran Academy</v>
      </c>
      <c r="D8" s="5">
        <f>IF(COUNTBLANK(B8)=1,"",'Automatic Scoresheet'!W69)</f>
        <v>43</v>
      </c>
    </row>
    <row r="9" spans="1:4" ht="12.75">
      <c r="A9" s="33">
        <v>8</v>
      </c>
      <c r="B9" t="str">
        <f>IF('Automatic Scoresheet'!W70&gt;0,'Automatic Scoresheet'!B70,"")</f>
        <v>Matt Patchett</v>
      </c>
      <c r="C9" t="str">
        <f>IF(COUNTBLANK(B9)=1,"",'Automatic Scoresheet'!$A$66)</f>
        <v>Winnebago Lutheran Academy</v>
      </c>
      <c r="D9" s="5">
        <f>IF(COUNTBLANK(B9)=1,"",'Automatic Scoresheet'!W70)</f>
        <v>43</v>
      </c>
    </row>
    <row r="10" spans="1:4" ht="12.75">
      <c r="A10" s="32">
        <v>9</v>
      </c>
      <c r="B10" t="str">
        <f>IF('Automatic Scoresheet'!W34&gt;0,'Automatic Scoresheet'!B34,"")</f>
        <v>Abbey Maas</v>
      </c>
      <c r="C10" t="str">
        <f>IF(COUNTBLANK(B10)=1,"",'Automatic Scoresheet'!$A$31)</f>
        <v>Lomira</v>
      </c>
      <c r="D10" s="5">
        <f>IF(COUNTBLANK(B10)=1,"",'Automatic Scoresheet'!W34)</f>
        <v>46</v>
      </c>
    </row>
    <row r="11" spans="1:4" ht="12.75">
      <c r="A11" s="33">
        <v>10</v>
      </c>
      <c r="B11" t="str">
        <f>IF('Automatic Scoresheet'!W71&gt;0,'Automatic Scoresheet'!B71,"")</f>
        <v>Tim Anderson</v>
      </c>
      <c r="C11" t="str">
        <f>IF(COUNTBLANK(B11)=1,"",'Automatic Scoresheet'!$A$66)</f>
        <v>Winnebago Lutheran Academy</v>
      </c>
      <c r="D11" s="5">
        <f>IF(COUNTBLANK(B11)=1,"",'Automatic Scoresheet'!W71)</f>
        <v>46</v>
      </c>
    </row>
    <row r="12" spans="1:4" ht="12.75">
      <c r="A12" s="32">
        <v>11</v>
      </c>
      <c r="B12" t="str">
        <f>IF('Automatic Scoresheet'!W64&gt;0,'Automatic Scoresheet'!B64,"")</f>
        <v>Jaryd Schmitz</v>
      </c>
      <c r="C12" t="str">
        <f>IF(COUNTBLANK(B12)=1,"",'Automatic Scoresheet'!$A$59)</f>
        <v>St. Mary's Springs</v>
      </c>
      <c r="D12" s="5">
        <f>IF(COUNTBLANK(B12)=1,"",'Automatic Scoresheet'!W64)</f>
        <v>47</v>
      </c>
    </row>
    <row r="13" spans="1:4" ht="12.75">
      <c r="A13" s="33">
        <v>12</v>
      </c>
      <c r="B13" t="str">
        <f>IF('Automatic Scoresheet'!W47&gt;0,'Automatic Scoresheet'!B47,"")</f>
        <v>Ben Mand</v>
      </c>
      <c r="C13" t="str">
        <f>IF(COUNTBLANK(B13)=1,"",'Automatic Scoresheet'!$A$45)</f>
        <v>North Fond du Lac</v>
      </c>
      <c r="D13" s="5">
        <f>IF(COUNTBLANK(B13)=1,"",'Automatic Scoresheet'!W47)</f>
        <v>48</v>
      </c>
    </row>
    <row r="14" spans="1:4" ht="12.75">
      <c r="A14" s="32">
        <v>13</v>
      </c>
      <c r="B14" t="str">
        <f>IF('Automatic Scoresheet'!W35&gt;0,'Automatic Scoresheet'!B35,"")</f>
        <v>Mike Dean</v>
      </c>
      <c r="C14" t="str">
        <f>IF(COUNTBLANK(B14)=1,"",'Automatic Scoresheet'!$A$31)</f>
        <v>Lomira</v>
      </c>
      <c r="D14" s="5">
        <f>IF(COUNTBLANK(B14)=1,"",'Automatic Scoresheet'!W35)</f>
        <v>49</v>
      </c>
    </row>
    <row r="15" spans="1:4" ht="12.75">
      <c r="A15" s="33">
        <v>14</v>
      </c>
      <c r="B15" t="str">
        <f>IF('Automatic Scoresheet'!W36&gt;0,'Automatic Scoresheet'!B36,"")</f>
        <v>Lexi Westphal</v>
      </c>
      <c r="C15" t="str">
        <f>IF(COUNTBLANK(B15)=1,"",'Automatic Scoresheet'!$A$31)</f>
        <v>Lomira</v>
      </c>
      <c r="D15" s="5">
        <f>IF(COUNTBLANK(B15)=1,"",'Automatic Scoresheet'!W36)</f>
        <v>50</v>
      </c>
    </row>
    <row r="16" spans="1:4" ht="12.75">
      <c r="A16" s="32">
        <v>15</v>
      </c>
      <c r="B16" t="str">
        <f>IF('Automatic Scoresheet'!W26&gt;0,'Automatic Scoresheet'!B26,"")</f>
        <v>Owen Vande Zande</v>
      </c>
      <c r="C16" t="str">
        <f>IF(COUNTBLANK(B16)=1,"",'Automatic Scoresheet'!$A$24)</f>
        <v>Laconia</v>
      </c>
      <c r="D16" s="5">
        <f>IF(COUNTBLANK(B16)=1,"",'Automatic Scoresheet'!W26)</f>
        <v>51</v>
      </c>
    </row>
    <row r="17" spans="1:4" ht="12.75">
      <c r="A17" s="33">
        <v>16</v>
      </c>
      <c r="B17" t="str">
        <f>IF('Automatic Scoresheet'!W27&gt;0,'Automatic Scoresheet'!B27,"")</f>
        <v>Alex Holdridge</v>
      </c>
      <c r="C17" t="str">
        <f>IF(COUNTBLANK(B17)=1,"",'Automatic Scoresheet'!$A$24)</f>
        <v>Laconia</v>
      </c>
      <c r="D17" s="5">
        <f>IF(COUNTBLANK(B17)=1,"",'Automatic Scoresheet'!W27)</f>
        <v>52</v>
      </c>
    </row>
    <row r="18" spans="1:4" ht="12.75">
      <c r="A18" s="32">
        <v>17</v>
      </c>
      <c r="B18" t="str">
        <f>IF('Automatic Scoresheet'!W41&gt;0,'Automatic Scoresheet'!B41,"")</f>
        <v>Dominic Nonhof</v>
      </c>
      <c r="C18" t="str">
        <f>IF(COUNTBLANK(B18)=1,"",'Automatic Scoresheet'!$A$38)</f>
        <v>Mayville</v>
      </c>
      <c r="D18" s="5">
        <f>IF(COUNTBLANK(B18)=1,"",'Automatic Scoresheet'!W41)</f>
        <v>52</v>
      </c>
    </row>
    <row r="19" spans="1:4" ht="12.75">
      <c r="A19" s="33">
        <v>18</v>
      </c>
      <c r="B19" t="str">
        <f>IF('Automatic Scoresheet'!W48&gt;0,'Automatic Scoresheet'!B48,"")</f>
        <v>Brian Eimiller</v>
      </c>
      <c r="C19" t="str">
        <f>IF(COUNTBLANK(B19)=1,"",'Automatic Scoresheet'!$A$45)</f>
        <v>North Fond du Lac</v>
      </c>
      <c r="D19" s="5">
        <f>IF(COUNTBLANK(B19)=1,"",'Automatic Scoresheet'!W48)</f>
        <v>52</v>
      </c>
    </row>
    <row r="20" spans="1:4" ht="12.75">
      <c r="A20" s="32">
        <v>19</v>
      </c>
      <c r="B20" t="str">
        <f>IF('Automatic Scoresheet'!W42&gt;0,'Automatic Scoresheet'!B42,"")</f>
        <v>Brady Haugen</v>
      </c>
      <c r="C20" t="str">
        <f>IF(COUNTBLANK(B20)=1,"",'Automatic Scoresheet'!$A$38)</f>
        <v>Mayville</v>
      </c>
      <c r="D20" s="5">
        <f>IF(COUNTBLANK(B20)=1,"",'Automatic Scoresheet'!W42)</f>
        <v>53</v>
      </c>
    </row>
    <row r="21" spans="1:4" ht="12.75">
      <c r="A21" s="33">
        <v>20</v>
      </c>
      <c r="B21" t="str">
        <f>IF('Automatic Scoresheet'!W49&gt;0,'Automatic Scoresheet'!B49,"")</f>
        <v>Cameron Kuehl</v>
      </c>
      <c r="C21" t="str">
        <f>IF(COUNTBLANK(B21)=1,"",'Automatic Scoresheet'!$A$45)</f>
        <v>North Fond du Lac</v>
      </c>
      <c r="D21" s="5">
        <f>IF(COUNTBLANK(B21)=1,"",'Automatic Scoresheet'!W49)</f>
        <v>53</v>
      </c>
    </row>
    <row r="22" spans="1:4" ht="12.75">
      <c r="A22" s="32">
        <v>21</v>
      </c>
      <c r="B22" t="str">
        <f>IF('Automatic Scoresheet'!W50&gt;0,'Automatic Scoresheet'!B50,"")</f>
        <v>Brice Han</v>
      </c>
      <c r="C22" t="str">
        <f>IF(COUNTBLANK(B22)=1,"",'Automatic Scoresheet'!$A$45)</f>
        <v>North Fond du Lac</v>
      </c>
      <c r="D22" s="5">
        <f>IF(COUNTBLANK(B22)=1,"",'Automatic Scoresheet'!W50)</f>
        <v>54</v>
      </c>
    </row>
    <row r="23" spans="1:4" ht="12.75">
      <c r="A23" s="33">
        <v>22</v>
      </c>
      <c r="B23" t="str">
        <f>IF('Automatic Scoresheet'!W28&gt;0,'Automatic Scoresheet'!B28,"")</f>
        <v>Jonathan Opheim</v>
      </c>
      <c r="C23" t="str">
        <f>IF(COUNTBLANK(B23)=1,"",'Automatic Scoresheet'!$A$24)</f>
        <v>Laconia</v>
      </c>
      <c r="D23" s="5">
        <f>IF(COUNTBLANK(B23)=1,"",'Automatic Scoresheet'!W28)</f>
        <v>55</v>
      </c>
    </row>
    <row r="24" spans="1:4" ht="12.75">
      <c r="A24" s="32">
        <v>23</v>
      </c>
      <c r="B24" t="str">
        <f>IF('Automatic Scoresheet'!W29&gt;0,'Automatic Scoresheet'!B29,"")</f>
        <v>Josh Kottke</v>
      </c>
      <c r="C24" t="str">
        <f>IF(COUNTBLANK(B24)=1,"",'Automatic Scoresheet'!$A$24)</f>
        <v>Laconia</v>
      </c>
      <c r="D24" s="5">
        <f>IF(COUNTBLANK(B24)=1,"",'Automatic Scoresheet'!W29)</f>
        <v>55</v>
      </c>
    </row>
    <row r="25" spans="1:4" ht="12.75">
      <c r="A25" s="33">
        <v>24</v>
      </c>
      <c r="B25" t="str">
        <f>IF('Automatic Scoresheet'!W43&gt;0,'Automatic Scoresheet'!B43,"")</f>
        <v>A. Chanto</v>
      </c>
      <c r="C25" t="str">
        <f>IF(COUNTBLANK(B25)=1,"",'Automatic Scoresheet'!$A$38)</f>
        <v>Mayville</v>
      </c>
      <c r="D25" s="5">
        <f>IF(COUNTBLANK(B25)=1,"",'Automatic Scoresheet'!W43)</f>
        <v>57</v>
      </c>
    </row>
    <row r="26" ht="12.75">
      <c r="A26" s="32">
        <v>25</v>
      </c>
    </row>
    <row r="27" spans="1:4" ht="12.75">
      <c r="A27" s="33">
        <v>26</v>
      </c>
      <c r="B27">
        <f>IF('Automatic Scoresheet'!W21&gt;0,'Automatic Scoresheet'!B21,"")</f>
      </c>
      <c r="C27">
        <f>IF(COUNTBLANK(B27)=1,"",'Automatic Scoresheet'!$A$17)</f>
      </c>
      <c r="D27" s="5">
        <f>IF(COUNTBLANK(B27)=1,"",'Automatic Scoresheet'!W21)</f>
      </c>
    </row>
    <row r="28" spans="1:4" ht="12.75">
      <c r="A28" s="32">
        <v>27</v>
      </c>
      <c r="B28">
        <f>IF('Automatic Scoresheet'!W13&gt;0,'Automatic Scoresheet'!B13,"")</f>
      </c>
      <c r="C28">
        <f>IF(COUNTBLANK(B28)=1,"",'Automatic Scoresheet'!$A$10)</f>
      </c>
      <c r="D28" s="5">
        <f>IF(COUNTBLANK(B28)=1,"",'Automatic Scoresheet'!W13)</f>
      </c>
    </row>
    <row r="29" spans="1:4" ht="12.75">
      <c r="A29" s="33">
        <v>28</v>
      </c>
      <c r="B29">
        <f>IF('Automatic Scoresheet'!W12&gt;0,'Automatic Scoresheet'!B12,"")</f>
      </c>
      <c r="C29">
        <f>IF(COUNTBLANK(B29)=1,"",'Automatic Scoresheet'!$A$10)</f>
      </c>
      <c r="D29" s="28">
        <f>IF(COUNTBLANK(B29)=1,"",'Automatic Scoresheet'!W12)</f>
      </c>
    </row>
    <row r="30" spans="1:4" ht="12.75">
      <c r="A30" s="32">
        <v>29</v>
      </c>
      <c r="B30">
        <f>IF('Automatic Scoresheet'!W15&gt;0,'Automatic Scoresheet'!B15,"")</f>
      </c>
      <c r="C30">
        <f>IF(COUNTBLANK(B30)=1,"",'Automatic Scoresheet'!$A$10)</f>
      </c>
      <c r="D30" s="5">
        <f>IF(COUNTBLANK(B30)=1,"",'Automatic Scoresheet'!W15)</f>
      </c>
    </row>
    <row r="31" spans="1:4" ht="12.75">
      <c r="A31" s="33">
        <v>30</v>
      </c>
      <c r="B31">
        <f>IF('Automatic Scoresheet'!W19&gt;0,'Automatic Scoresheet'!B19,"")</f>
      </c>
      <c r="C31">
        <f>IF(COUNTBLANK(B31)=1,"",'Automatic Scoresheet'!$A$17)</f>
      </c>
      <c r="D31" s="5">
        <f>IF(COUNTBLANK(B31)=1,"",'Automatic Scoresheet'!W19)</f>
      </c>
    </row>
    <row r="32" spans="1:4" ht="12.75">
      <c r="A32" s="32">
        <v>31</v>
      </c>
      <c r="B32">
        <f>IF('Automatic Scoresheet'!W20&gt;0,'Automatic Scoresheet'!B20,"")</f>
      </c>
      <c r="C32">
        <f>IF(COUNTBLANK(B32)=1,"",'Automatic Scoresheet'!$A$17)</f>
      </c>
      <c r="D32" s="5">
        <f>IF(COUNTBLANK(B32)=1,"",'Automatic Scoresheet'!W20)</f>
      </c>
    </row>
    <row r="33" spans="1:4" ht="12.75">
      <c r="A33" s="33">
        <v>32</v>
      </c>
      <c r="B33">
        <f>IF('Automatic Scoresheet'!W22&gt;0,'Automatic Scoresheet'!B22,"")</f>
      </c>
      <c r="C33">
        <f>IF(COUNTBLANK(B33)=1,"",'Automatic Scoresheet'!$A$17)</f>
      </c>
      <c r="D33" s="5">
        <f>IF(COUNTBLANK(B33)=1,"",'Automatic Scoresheet'!W22)</f>
      </c>
    </row>
    <row r="34" spans="1:4" ht="12.75">
      <c r="A34" s="32">
        <v>33</v>
      </c>
      <c r="B34">
        <f>IF('Automatic Scoresheet'!W54&gt;0,'Automatic Scoresheet'!B54,"")</f>
      </c>
      <c r="C34">
        <f>IF(COUNTBLANK(B34)=1,"",'Automatic Scoresheet'!$A$52)</f>
      </c>
      <c r="D34" s="5">
        <f>IF(COUNTBLANK(B34)=1,"",'Automatic Scoresheet'!W54)</f>
      </c>
    </row>
    <row r="35" spans="1:4" ht="12.75">
      <c r="A35" s="33">
        <v>34</v>
      </c>
      <c r="B35">
        <f>IF('Automatic Scoresheet'!W55&gt;0,'Automatic Scoresheet'!B55,"")</f>
      </c>
      <c r="C35">
        <f>IF(COUNTBLANK(B35)=1,"",'Automatic Scoresheet'!$A$52)</f>
      </c>
      <c r="D35" s="5">
        <f>IF(COUNTBLANK(B35)=1,"",'Automatic Scoresheet'!W55)</f>
      </c>
    </row>
    <row r="36" spans="1:4" ht="12.75">
      <c r="A36" s="32">
        <v>35</v>
      </c>
      <c r="B36">
        <f>IF('Automatic Scoresheet'!W56&gt;0,'Automatic Scoresheet'!B56,"")</f>
      </c>
      <c r="C36">
        <f>IF(COUNTBLANK(B36)=1,"",'Automatic Scoresheet'!$A$52)</f>
      </c>
      <c r="D36" s="5">
        <f>IF(COUNTBLANK(B36)=1,"",'Automatic Scoresheet'!W56)</f>
      </c>
    </row>
    <row r="37" spans="1:4" ht="12.75">
      <c r="A37" s="33">
        <v>36</v>
      </c>
      <c r="B37">
        <f>IF('Automatic Scoresheet'!W57&gt;0,'Automatic Scoresheet'!B57,"")</f>
      </c>
      <c r="C37">
        <f>IF(COUNTBLANK(B37)=1,"",'Automatic Scoresheet'!$A$52)</f>
      </c>
      <c r="D37" s="5">
        <f>IF(COUNTBLANK(B37)=1,"",'Automatic Scoresheet'!W57)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2012-04-26T13:53:53Z</dcterms:modified>
  <cp:category/>
  <cp:version/>
  <cp:contentType/>
  <cp:contentStatus/>
</cp:coreProperties>
</file>